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E7"/>
  <c r="L7"/>
  <c r="K7"/>
  <c r="J7"/>
  <c r="I7"/>
  <c r="H7"/>
  <c r="G7"/>
  <c r="L6"/>
  <c r="K6"/>
  <c r="J6"/>
  <c r="I6"/>
  <c r="H6"/>
  <c r="G6"/>
  <c r="D6"/>
  <c r="D7" s="1"/>
  <c r="C6"/>
  <c r="C7" s="1"/>
  <c r="B6"/>
</calcChain>
</file>

<file path=xl/sharedStrings.xml><?xml version="1.0" encoding="utf-8"?>
<sst xmlns="http://schemas.openxmlformats.org/spreadsheetml/2006/main" count="18" uniqueCount="18">
  <si>
    <t>Количество педагогических работников, вошедших в программу наставничества в роли наставника</t>
  </si>
  <si>
    <t>Количество молодых педагогов (наставляемых), принявших участие в курсах повышения квалификации</t>
  </si>
  <si>
    <t xml:space="preserve">Количество молодых педагогов (наставляемых), принявших участие  в ГМО, семинарах, мастер-классах, конференциях и т.п. </t>
  </si>
  <si>
    <t>Количество молодых педагогов  (наставляемых),  принявших участие  в профессиональных конкурсах и каких?</t>
  </si>
  <si>
    <t>Количество наставников, принявших участие в курсах повышения квалификации</t>
  </si>
  <si>
    <t>Количество наставников, принявших участие в ГМО, семинарах, мастер-классах, конференциях и т.п</t>
  </si>
  <si>
    <t>Образовательные учреждения г. Норильск</t>
  </si>
  <si>
    <t>Общеобровательные учреждения</t>
  </si>
  <si>
    <t>Учреждения дополнительного образования</t>
  </si>
  <si>
    <t>Учреждения дошкольного образования</t>
  </si>
  <si>
    <t>Укажите количество педагогического состава в образовательных  учреждениях муниципалитета</t>
  </si>
  <si>
    <t xml:space="preserve">МОНИТОРИНГ
внедрения Целевой программы наставничества в образовательных учреждениях муниципалитета г. Норильск
</t>
  </si>
  <si>
    <t xml:space="preserve">Количество наставников, принявших участие в профессиональных конкурсах  </t>
  </si>
  <si>
    <t>ИТОГО, %</t>
  </si>
  <si>
    <t>ИТОГО, чел.</t>
  </si>
  <si>
    <t>Количество  молодых специалистов до 35 лет (со стажем до 3-х лет) вошедших в программу наставничества в роли наставляемого</t>
  </si>
  <si>
    <t>Количество  молодых специалистов до 35 лет (со стажем более 3-х лет) вошедших в программу наставничества.</t>
  </si>
  <si>
    <t>Количество педагогичеких работников (наставников, молодых специалистов до 35 лет со стажем до и более 3-х лет) вошедших в программу наставничества.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</si>
</sst>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0" fontId="2" fillId="3" borderId="12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15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C10" sqref="C10"/>
    </sheetView>
  </sheetViews>
  <sheetFormatPr defaultRowHeight="15"/>
  <cols>
    <col min="1" max="1" width="23.140625" customWidth="1"/>
    <col min="2" max="2" width="15.5703125" customWidth="1"/>
    <col min="3" max="3" width="18.28515625" customWidth="1"/>
    <col min="4" max="6" width="17.42578125" customWidth="1"/>
    <col min="7" max="7" width="17.7109375" customWidth="1"/>
    <col min="8" max="8" width="17" customWidth="1"/>
    <col min="9" max="9" width="20.5703125" customWidth="1"/>
    <col min="10" max="10" width="15.42578125" customWidth="1"/>
    <col min="11" max="11" width="17.5703125" customWidth="1"/>
    <col min="12" max="12" width="22" customWidth="1"/>
  </cols>
  <sheetData>
    <row r="1" spans="1:12" ht="41.25" customHeight="1" thickBo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89.75" thickBot="1">
      <c r="A2" s="19" t="s">
        <v>6</v>
      </c>
      <c r="B2" s="13" t="s">
        <v>10</v>
      </c>
      <c r="C2" s="11" t="s">
        <v>0</v>
      </c>
      <c r="D2" s="11" t="s">
        <v>15</v>
      </c>
      <c r="E2" s="11" t="s">
        <v>16</v>
      </c>
      <c r="F2" s="11" t="s">
        <v>17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</v>
      </c>
      <c r="L2" s="12" t="s">
        <v>12</v>
      </c>
    </row>
    <row r="3" spans="1:12" ht="31.5">
      <c r="A3" s="20" t="s">
        <v>7</v>
      </c>
      <c r="B3" s="14">
        <v>1898</v>
      </c>
      <c r="C3" s="9">
        <v>131</v>
      </c>
      <c r="D3" s="9">
        <v>133</v>
      </c>
      <c r="E3" s="9">
        <v>563</v>
      </c>
      <c r="F3" s="9">
        <v>827</v>
      </c>
      <c r="G3" s="9">
        <v>99</v>
      </c>
      <c r="H3" s="9">
        <v>120</v>
      </c>
      <c r="I3" s="9">
        <v>38</v>
      </c>
      <c r="J3" s="9">
        <v>96</v>
      </c>
      <c r="K3" s="9">
        <v>116</v>
      </c>
      <c r="L3" s="10">
        <v>36</v>
      </c>
    </row>
    <row r="4" spans="1:12" ht="47.25">
      <c r="A4" s="21" t="s">
        <v>8</v>
      </c>
      <c r="B4" s="15">
        <v>260</v>
      </c>
      <c r="C4" s="1">
        <v>26</v>
      </c>
      <c r="D4" s="1">
        <v>29</v>
      </c>
      <c r="E4" s="1">
        <v>29</v>
      </c>
      <c r="F4" s="1">
        <v>84</v>
      </c>
      <c r="G4" s="1">
        <v>12</v>
      </c>
      <c r="H4" s="1">
        <v>28</v>
      </c>
      <c r="I4" s="1">
        <v>12</v>
      </c>
      <c r="J4" s="1">
        <v>21</v>
      </c>
      <c r="K4" s="1">
        <v>27</v>
      </c>
      <c r="L4" s="2">
        <v>16</v>
      </c>
    </row>
    <row r="5" spans="1:12" ht="48" thickBot="1">
      <c r="A5" s="22" t="s">
        <v>9</v>
      </c>
      <c r="B5" s="16">
        <v>1926</v>
      </c>
      <c r="C5" s="3">
        <v>128</v>
      </c>
      <c r="D5" s="3">
        <v>130</v>
      </c>
      <c r="E5" s="3">
        <v>130</v>
      </c>
      <c r="F5" s="3">
        <v>388</v>
      </c>
      <c r="G5" s="3">
        <v>101</v>
      </c>
      <c r="H5" s="3">
        <v>47</v>
      </c>
      <c r="I5" s="3">
        <v>47</v>
      </c>
      <c r="J5" s="3">
        <v>93</v>
      </c>
      <c r="K5" s="3">
        <v>60</v>
      </c>
      <c r="L5" s="4">
        <v>33</v>
      </c>
    </row>
    <row r="6" spans="1:12" ht="33.75" customHeight="1" thickBot="1">
      <c r="A6" s="23" t="s">
        <v>14</v>
      </c>
      <c r="B6" s="17">
        <f t="shared" ref="B6:L6" si="0">SUM(B3:B5)</f>
        <v>4084</v>
      </c>
      <c r="C6" s="5">
        <f t="shared" si="0"/>
        <v>285</v>
      </c>
      <c r="D6" s="5">
        <f t="shared" si="0"/>
        <v>292</v>
      </c>
      <c r="E6" s="5">
        <v>722</v>
      </c>
      <c r="F6" s="5">
        <v>1299</v>
      </c>
      <c r="G6" s="5">
        <f t="shared" si="0"/>
        <v>212</v>
      </c>
      <c r="H6" s="5">
        <f t="shared" si="0"/>
        <v>195</v>
      </c>
      <c r="I6" s="5">
        <f t="shared" si="0"/>
        <v>97</v>
      </c>
      <c r="J6" s="5">
        <f t="shared" si="0"/>
        <v>210</v>
      </c>
      <c r="K6" s="5">
        <f t="shared" si="0"/>
        <v>203</v>
      </c>
      <c r="L6" s="6">
        <f t="shared" si="0"/>
        <v>85</v>
      </c>
    </row>
    <row r="7" spans="1:12" ht="16.5" thickBot="1">
      <c r="A7" s="24" t="s">
        <v>13</v>
      </c>
      <c r="B7" s="18"/>
      <c r="C7" s="7">
        <f>C6/4084</f>
        <v>6.9784524975514198E-2</v>
      </c>
      <c r="D7" s="7">
        <f t="shared" ref="D7:F7" si="1">D6/4084</f>
        <v>7.1498530852105779E-2</v>
      </c>
      <c r="E7" s="7">
        <f t="shared" si="1"/>
        <v>0.17678746327130265</v>
      </c>
      <c r="F7" s="7">
        <f t="shared" si="1"/>
        <v>0.31807051909892264</v>
      </c>
      <c r="G7" s="7">
        <f t="shared" ref="G7:L7" si="2">G6/292</f>
        <v>0.72602739726027399</v>
      </c>
      <c r="H7" s="7">
        <f t="shared" si="2"/>
        <v>0.6678082191780822</v>
      </c>
      <c r="I7" s="7">
        <f t="shared" si="2"/>
        <v>0.3321917808219178</v>
      </c>
      <c r="J7" s="7">
        <f t="shared" si="2"/>
        <v>0.71917808219178081</v>
      </c>
      <c r="K7" s="7">
        <f t="shared" si="2"/>
        <v>0.6952054794520548</v>
      </c>
      <c r="L7" s="8">
        <f t="shared" si="2"/>
        <v>0.2910958904109589</v>
      </c>
    </row>
  </sheetData>
  <mergeCells count="1">
    <mergeCell ref="A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2023-06-06T04:47:51Z</dcterms:modified>
</cp:coreProperties>
</file>